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Бюджет на 2025 год\проект бюджета для Газеты\"/>
    </mc:Choice>
  </mc:AlternateContent>
  <xr:revisionPtr revIDLastSave="0" documentId="13_ncr:1_{57278254-043B-4792-9664-96068F93512B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проект бюджета га 2025-2027 гг." sheetId="10" r:id="rId1"/>
  </sheets>
  <externalReferences>
    <externalReference r:id="rId2"/>
  </externalReferences>
  <definedNames>
    <definedName name="_xlnm.Print_Area" localSheetId="0">'проект бюджета га 2025-2027 гг.'!$A$1:$H$75</definedName>
  </definedNames>
  <calcPr calcId="191029"/>
</workbook>
</file>

<file path=xl/calcChain.xml><?xml version="1.0" encoding="utf-8"?>
<calcChain xmlns="http://schemas.openxmlformats.org/spreadsheetml/2006/main">
  <c r="F11" i="10" l="1"/>
  <c r="G15" i="10" l="1"/>
  <c r="H15" i="10"/>
  <c r="F15" i="10"/>
  <c r="G11" i="10"/>
  <c r="H11" i="10"/>
  <c r="G70" i="10"/>
  <c r="H70" i="10"/>
  <c r="F70" i="10"/>
  <c r="G55" i="10"/>
  <c r="H55" i="10"/>
  <c r="F55" i="10"/>
  <c r="D50" i="10"/>
  <c r="G51" i="10"/>
  <c r="G50" i="10" s="1"/>
  <c r="H51" i="10"/>
  <c r="H50" i="10" s="1"/>
  <c r="F51" i="10"/>
  <c r="F50" i="10" s="1"/>
  <c r="D51" i="10"/>
  <c r="A51" i="10"/>
  <c r="F33" i="10"/>
  <c r="F35" i="10"/>
  <c r="F34" i="10" s="1"/>
  <c r="F18" i="10" l="1"/>
  <c r="G13" i="10" l="1"/>
  <c r="H13" i="10"/>
  <c r="F13" i="10"/>
  <c r="F23" i="10"/>
  <c r="F22" i="10" s="1"/>
  <c r="F24" i="10"/>
  <c r="G8" i="10"/>
  <c r="G7" i="10" s="1"/>
  <c r="H8" i="10"/>
  <c r="H7" i="10" s="1"/>
  <c r="F12" i="10" l="1"/>
  <c r="F31" i="10"/>
  <c r="F29" i="10" s="1"/>
  <c r="F28" i="10" s="1"/>
  <c r="F27" i="10" s="1"/>
  <c r="F26" i="10" s="1"/>
  <c r="G65" i="10"/>
  <c r="G64" i="10" s="1"/>
  <c r="H65" i="10"/>
  <c r="H64" i="10" s="1"/>
  <c r="F65" i="10"/>
  <c r="F64" i="10" s="1"/>
  <c r="G31" i="10" l="1"/>
  <c r="G18" i="10"/>
  <c r="G12" i="10" s="1"/>
  <c r="H18" i="10"/>
  <c r="H12" i="10" s="1"/>
  <c r="G24" i="10"/>
  <c r="G23" i="10" s="1"/>
  <c r="G22" i="10" s="1"/>
  <c r="H24" i="10"/>
  <c r="H23" i="10" s="1"/>
  <c r="H22" i="10" s="1"/>
  <c r="G6" i="10" l="1"/>
  <c r="H6" i="10"/>
  <c r="G29" i="10"/>
  <c r="G28" i="10" l="1"/>
  <c r="G27" i="10" s="1"/>
  <c r="G26" i="10" s="1"/>
  <c r="H69" i="10"/>
  <c r="H62" i="10"/>
  <c r="H60" i="10"/>
  <c r="H58" i="10"/>
  <c r="H44" i="10"/>
  <c r="H43" i="10" s="1"/>
  <c r="H39" i="10"/>
  <c r="H35" i="10"/>
  <c r="H34" i="10" s="1"/>
  <c r="H29" i="10"/>
  <c r="H9" i="10"/>
  <c r="G69" i="10"/>
  <c r="G62" i="10"/>
  <c r="G60" i="10"/>
  <c r="G58" i="10"/>
  <c r="G44" i="10"/>
  <c r="G43" i="10" s="1"/>
  <c r="G39" i="10"/>
  <c r="G35" i="10"/>
  <c r="G34" i="10" s="1"/>
  <c r="G9" i="10"/>
  <c r="G54" i="10" l="1"/>
  <c r="G53" i="10" s="1"/>
  <c r="H54" i="10"/>
  <c r="H53" i="10" s="1"/>
  <c r="H68" i="10"/>
  <c r="H67" i="10" s="1"/>
  <c r="G68" i="10"/>
  <c r="G67" i="10" s="1"/>
  <c r="H37" i="10"/>
  <c r="H33" i="10" s="1"/>
  <c r="H38" i="10"/>
  <c r="G37" i="10"/>
  <c r="G33" i="10" s="1"/>
  <c r="G38" i="10"/>
  <c r="H28" i="10"/>
  <c r="H27" i="10" s="1"/>
  <c r="H26" i="10" s="1"/>
  <c r="G42" i="10" l="1"/>
  <c r="G72" i="10" s="1"/>
  <c r="H42" i="10"/>
  <c r="H72" i="10" s="1"/>
  <c r="F58" i="10"/>
  <c r="F60" i="10"/>
  <c r="F62" i="10"/>
  <c r="F54" i="10" s="1"/>
  <c r="F69" i="10"/>
  <c r="F68" i="10" s="1"/>
  <c r="F67" i="10" s="1"/>
  <c r="F44" i="10"/>
  <c r="F43" i="10" s="1"/>
  <c r="F53" i="10" l="1"/>
  <c r="F42" i="10" l="1"/>
  <c r="F72" i="10" s="1"/>
  <c r="F39" i="10"/>
  <c r="F38" i="10" l="1"/>
  <c r="F37" i="10"/>
  <c r="F8" i="10"/>
  <c r="F7" i="10" s="1"/>
  <c r="F6" i="10" s="1"/>
  <c r="F9" i="10" l="1"/>
</calcChain>
</file>

<file path=xl/sharedStrings.xml><?xml version="1.0" encoding="utf-8"?>
<sst xmlns="http://schemas.openxmlformats.org/spreadsheetml/2006/main" count="261" uniqueCount="91">
  <si>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</si>
  <si>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</si>
  <si>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</si>
  <si>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</si>
  <si>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</si>
  <si>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</si>
  <si>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</si>
  <si>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</si>
  <si>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</si>
  <si>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</si>
  <si>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</si>
  <si>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</si>
  <si>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</si>
  <si>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</si>
  <si>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</si>
  <si>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</si>
  <si>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</si>
  <si>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</si>
  <si>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</si>
  <si>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</si>
  <si>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</si>
  <si>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</si>
  <si>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</si>
  <si>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</si>
  <si>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</si>
  <si>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>Жилищное хозяйство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</si>
  <si>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</si>
  <si>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</si>
  <si>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</si>
  <si>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</si>
  <si>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</si>
  <si>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</si>
  <si>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</si>
  <si>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</si>
  <si>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</si>
  <si>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</si>
  <si>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</si>
  <si>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</si>
  <si>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</si>
  <si>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</si>
  <si>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</si>
  <si>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242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</si>
  <si>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</si>
  <si>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</si>
  <si>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</si>
  <si>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Расходы общегосударственного характера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</si>
  <si>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</si>
  <si>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</si>
  <si>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</si>
  <si>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расходы на реализацию отраслевых мероприятий</t>
  </si>
  <si>
    <t>Национальная безопасность и правоохранительная деятельность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</si>
  <si>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</si>
  <si>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99 0 89 04030</t>
  </si>
  <si>
    <t>99 0 07 71050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</si>
  <si>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</si>
  <si>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</si>
  <si>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</si>
  <si>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</si>
  <si>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</si>
  <si>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</si>
  <si>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</si>
  <si>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Взносы по обязательному социальному страхованию на выплаты денежного содержания и иные выплаты  работникам государственных (муниципальных) органов</t>
  </si>
  <si>
    <t>129</t>
  </si>
  <si>
    <t>Уплата иных платежей</t>
  </si>
  <si>
    <t>853</t>
  </si>
  <si>
    <t>Финансовое обеспечение выполнения функций государственной власти</t>
  </si>
  <si>
    <t>Иные выплаты, за исключением фонда оплаты труда государственных (муниципальных) органов</t>
  </si>
  <si>
    <t>321</t>
  </si>
  <si>
    <t>Социальное обеспечение населения</t>
  </si>
  <si>
    <t>Пособия и компенсация и иные выплаты</t>
  </si>
  <si>
    <t>99 0 00 20300</t>
  </si>
  <si>
    <t>99 0 00 00000</t>
  </si>
  <si>
    <t>99 0 00 203 00</t>
  </si>
  <si>
    <t>99 0 00 20400</t>
  </si>
  <si>
    <t>99 0 00 204 00</t>
  </si>
  <si>
    <t xml:space="preserve">99 0 00 000 00 </t>
  </si>
  <si>
    <t>99 0 00 24000</t>
  </si>
  <si>
    <t>99 0 00 60020</t>
  </si>
  <si>
    <t>99 0 00 04030</t>
  </si>
  <si>
    <t>99 0 00 03530</t>
  </si>
  <si>
    <t>99 0 00 00050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</si>
  <si>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</si>
  <si>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</si>
  <si>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</si>
  <si>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</si>
  <si>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</si>
  <si>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</si>
  <si>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</t>
  </si>
  <si>
    <t>Закупка энергетических ресурсов</t>
  </si>
  <si>
    <t>247</t>
  </si>
  <si>
    <t>Расчетные показатели по расходам бюджета на 2025 год и плановый период 2026 и 2027 г. (проект)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</si>
</sst>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right"/>
    </xf>
    <xf numFmtId="4" fontId="0" fillId="0" borderId="0" xfId="0" applyNumberFormat="1" applyBorder="1"/>
    <xf numFmtId="4" fontId="4" fillId="0" borderId="0" xfId="0" applyNumberFormat="1" applyFont="1"/>
    <xf numFmtId="4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9" fillId="5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74;%202023/&#1089;&#1077;&#1089;&#1089;&#1080;&#1103;%20&#1074;%20&#1085;&#1086;&#1103;&#1073;&#1088;&#1077;%202023/&#1055;&#1088;&#1080;&#1083;&#1086;&#1078;&#1077;&#1085;&#1080;&#1077;%20&#1086;&#1073;%20&#1080;&#1089;&#1087;&#1086;&#1083;&#1085;&#1077;&#1085;&#1080;&#1080;%20&#1079;&#1072;%209%20&#1084;&#1077;&#1089;&#1103;&#1094;&#1077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</sheetNames>
    <sheetDataSet>
      <sheetData sheetId="0">
        <row r="32">
          <cell r="A32" t="str">
            <v>Иные межбюджетные трансферты местным бюджетам</v>
          </cell>
        </row>
        <row r="91">
          <cell r="D91" t="str">
            <v>99 0 00 00000</v>
          </cell>
        </row>
        <row r="96">
          <cell r="A96" t="str">
            <v>Модернизация, реконструкция, капитальный ремонт и строительство котельных, систем водоснабжения, включая центральные тепловые пункты</v>
          </cell>
          <cell r="D96" t="str">
            <v>99 0 00 00050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00"/>
  <sheetViews>
    <sheetView tabSelected="1" topLeftCell="A34" workbookViewId="0">
      <selection activeCell="A3" sqref="A3:D3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3.140625" customWidth="1"/>
    <col min="7" max="7" width="11.28515625" customWidth="1"/>
    <col min="8" max="8" width="12" customWidth="1"/>
  </cols>
  <sheetData>
    <row r="1" spans="1:29" ht="9" customHeight="1" x14ac:dyDescent="0.25">
      <c r="B1" s="73"/>
      <c r="C1" s="73"/>
      <c r="D1" s="73"/>
      <c r="E1" s="73"/>
      <c r="F1" s="73"/>
      <c r="G1" s="12"/>
      <c r="H1" s="12"/>
    </row>
    <row r="2" spans="1:29" ht="36" customHeight="1" x14ac:dyDescent="0.2">
      <c r="A2" s="79" t="s">
        <v>90</v>
      </c>
      <c r="B2" s="79"/>
      <c r="C2" s="79"/>
      <c r="D2" s="79"/>
      <c r="E2" s="79"/>
      <c r="F2" s="79"/>
      <c r="G2" s="79"/>
      <c r="H2" s="79"/>
    </row>
    <row r="3" spans="1:29" ht="9" customHeight="1" x14ac:dyDescent="0.2">
      <c r="A3" s="74"/>
      <c r="B3" s="74"/>
      <c r="C3" s="74"/>
      <c r="D3" s="74"/>
      <c r="E3" s="75"/>
      <c r="F3" s="76"/>
    </row>
    <row r="4" spans="1:29" ht="27.75" customHeight="1" x14ac:dyDescent="0.2">
      <c r="A4" s="77" t="s">
        <v>0</v>
      </c>
      <c r="B4" s="77" t="s">
        <v>1</v>
      </c>
      <c r="C4" s="77"/>
      <c r="D4" s="77"/>
      <c r="E4" s="77"/>
      <c r="F4" s="72">
        <v>2025</v>
      </c>
      <c r="G4" s="72">
        <v>2026</v>
      </c>
      <c r="H4" s="72">
        <v>2027</v>
      </c>
    </row>
    <row r="5" spans="1:29" ht="61.5" customHeight="1" x14ac:dyDescent="0.2">
      <c r="A5" s="78"/>
      <c r="B5" s="23" t="s">
        <v>4</v>
      </c>
      <c r="C5" s="24" t="s">
        <v>32</v>
      </c>
      <c r="D5" s="24" t="s">
        <v>5</v>
      </c>
      <c r="E5" s="24" t="s">
        <v>6</v>
      </c>
      <c r="F5" s="72"/>
      <c r="G5" s="72"/>
      <c r="H5" s="72"/>
    </row>
    <row r="6" spans="1:29" x14ac:dyDescent="0.2">
      <c r="A6" s="42" t="s">
        <v>3</v>
      </c>
      <c r="B6" s="64" t="s">
        <v>7</v>
      </c>
      <c r="C6" s="64" t="s">
        <v>8</v>
      </c>
      <c r="D6" s="64"/>
      <c r="E6" s="64"/>
      <c r="F6" s="65">
        <f>F7+F12+F22</f>
        <v>13534629.217600001</v>
      </c>
      <c r="G6" s="65">
        <f t="shared" ref="G6:H6" si="0">G7+G12+G22</f>
        <v>14723000</v>
      </c>
      <c r="H6" s="65">
        <f t="shared" si="0"/>
        <v>15891400</v>
      </c>
    </row>
    <row r="7" spans="1:29" ht="22.5" x14ac:dyDescent="0.2">
      <c r="A7" s="43" t="s">
        <v>9</v>
      </c>
      <c r="B7" s="66" t="s">
        <v>7</v>
      </c>
      <c r="C7" s="66" t="s">
        <v>10</v>
      </c>
      <c r="D7" s="66"/>
      <c r="E7" s="66"/>
      <c r="F7" s="26">
        <f>F8</f>
        <v>1394361.9269999999</v>
      </c>
      <c r="G7" s="26">
        <f t="shared" ref="G7:H7" si="1">G8</f>
        <v>1562400</v>
      </c>
      <c r="H7" s="26">
        <f t="shared" si="1"/>
        <v>1757700</v>
      </c>
    </row>
    <row r="8" spans="1:29" x14ac:dyDescent="0.2">
      <c r="A8" s="37" t="s">
        <v>45</v>
      </c>
      <c r="B8" s="27" t="s">
        <v>7</v>
      </c>
      <c r="C8" s="27" t="s">
        <v>10</v>
      </c>
      <c r="D8" s="27" t="s">
        <v>71</v>
      </c>
      <c r="E8" s="27"/>
      <c r="F8" s="28">
        <f>F10+F11</f>
        <v>1394361.9269999999</v>
      </c>
      <c r="G8" s="28">
        <f t="shared" ref="G8:H8" si="2">G10+G11</f>
        <v>1562400</v>
      </c>
      <c r="H8" s="28">
        <f t="shared" si="2"/>
        <v>1757700</v>
      </c>
    </row>
    <row r="9" spans="1:29" x14ac:dyDescent="0.2">
      <c r="A9" s="34" t="s">
        <v>11</v>
      </c>
      <c r="B9" s="27" t="s">
        <v>7</v>
      </c>
      <c r="C9" s="27" t="s">
        <v>10</v>
      </c>
      <c r="D9" s="27" t="s">
        <v>70</v>
      </c>
      <c r="E9" s="27"/>
      <c r="F9" s="28">
        <f>F10+F11</f>
        <v>1394361.9269999999</v>
      </c>
      <c r="G9" s="28">
        <f>G10+G11</f>
        <v>1562400</v>
      </c>
      <c r="H9" s="28">
        <f>H10+H11</f>
        <v>1757700</v>
      </c>
    </row>
    <row r="10" spans="1:29" ht="22.5" x14ac:dyDescent="0.2">
      <c r="A10" s="34" t="s">
        <v>28</v>
      </c>
      <c r="B10" s="27" t="s">
        <v>7</v>
      </c>
      <c r="C10" s="27" t="s">
        <v>10</v>
      </c>
      <c r="D10" s="27" t="s">
        <v>70</v>
      </c>
      <c r="E10" s="27" t="s">
        <v>27</v>
      </c>
      <c r="F10" s="28">
        <v>1070938.5</v>
      </c>
      <c r="G10" s="28">
        <v>1200000</v>
      </c>
      <c r="H10" s="28">
        <v>1350000</v>
      </c>
    </row>
    <row r="11" spans="1:29" ht="22.5" x14ac:dyDescent="0.2">
      <c r="A11" s="34" t="s">
        <v>61</v>
      </c>
      <c r="B11" s="27" t="s">
        <v>7</v>
      </c>
      <c r="C11" s="27" t="s">
        <v>10</v>
      </c>
      <c r="D11" s="27" t="s">
        <v>72</v>
      </c>
      <c r="E11" s="27" t="s">
        <v>62</v>
      </c>
      <c r="F11" s="28">
        <f>F10*30.2%</f>
        <v>323423.42699999997</v>
      </c>
      <c r="G11" s="28">
        <f t="shared" ref="G11:H11" si="3">G10*30.2%</f>
        <v>362400</v>
      </c>
      <c r="H11" s="28">
        <f t="shared" si="3"/>
        <v>407700</v>
      </c>
    </row>
    <row r="12" spans="1:29" x14ac:dyDescent="0.2">
      <c r="A12" s="32" t="s">
        <v>58</v>
      </c>
      <c r="B12" s="66" t="s">
        <v>7</v>
      </c>
      <c r="C12" s="66" t="s">
        <v>14</v>
      </c>
      <c r="D12" s="66"/>
      <c r="E12" s="66"/>
      <c r="F12" s="26">
        <f>F13+F18</f>
        <v>11640267.290600002</v>
      </c>
      <c r="G12" s="26">
        <f t="shared" ref="G12:H12" si="4">G13+G18</f>
        <v>12610600</v>
      </c>
      <c r="H12" s="26">
        <f t="shared" si="4"/>
        <v>13483700</v>
      </c>
    </row>
    <row r="13" spans="1:29" ht="19.5" customHeight="1" x14ac:dyDescent="0.2">
      <c r="A13" s="37" t="s">
        <v>47</v>
      </c>
      <c r="B13" s="25" t="s">
        <v>13</v>
      </c>
      <c r="C13" s="25" t="s">
        <v>14</v>
      </c>
      <c r="D13" s="27" t="s">
        <v>73</v>
      </c>
      <c r="E13" s="25"/>
      <c r="F13" s="60">
        <f>F14+F15+F16+F17</f>
        <v>11637767.290600002</v>
      </c>
      <c r="G13" s="60">
        <f t="shared" ref="G13:H13" si="5">G14+G15+G16+G17</f>
        <v>12603000</v>
      </c>
      <c r="H13" s="60">
        <f t="shared" si="5"/>
        <v>13469000</v>
      </c>
    </row>
    <row r="14" spans="1:29" ht="22.5" x14ac:dyDescent="0.2">
      <c r="A14" s="34" t="s">
        <v>28</v>
      </c>
      <c r="B14" s="27" t="s">
        <v>7</v>
      </c>
      <c r="C14" s="27" t="s">
        <v>14</v>
      </c>
      <c r="D14" s="27" t="s">
        <v>73</v>
      </c>
      <c r="E14" s="27" t="s">
        <v>27</v>
      </c>
      <c r="F14" s="28">
        <v>8515950.3000000007</v>
      </c>
      <c r="G14" s="28">
        <v>9000000</v>
      </c>
      <c r="H14" s="28">
        <v>9500000</v>
      </c>
    </row>
    <row r="15" spans="1:29" s="19" customFormat="1" ht="22.5" x14ac:dyDescent="0.2">
      <c r="A15" s="34" t="s">
        <v>61</v>
      </c>
      <c r="B15" s="30" t="s">
        <v>7</v>
      </c>
      <c r="C15" s="30" t="s">
        <v>14</v>
      </c>
      <c r="D15" s="30" t="s">
        <v>73</v>
      </c>
      <c r="E15" s="30" t="s">
        <v>62</v>
      </c>
      <c r="F15" s="31">
        <f>F14*30.2%</f>
        <v>2571816.9906000001</v>
      </c>
      <c r="G15" s="31">
        <f t="shared" ref="G15:H15" si="6">G14*30.2%</f>
        <v>2718000</v>
      </c>
      <c r="H15" s="31">
        <f t="shared" si="6"/>
        <v>2869000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s="19" customFormat="1" x14ac:dyDescent="0.2">
      <c r="A16" s="44" t="s">
        <v>60</v>
      </c>
      <c r="B16" s="30" t="s">
        <v>7</v>
      </c>
      <c r="C16" s="30" t="s">
        <v>14</v>
      </c>
      <c r="D16" s="30" t="s">
        <v>73</v>
      </c>
      <c r="E16" s="30" t="s">
        <v>41</v>
      </c>
      <c r="F16" s="31">
        <v>200000</v>
      </c>
      <c r="G16" s="31">
        <v>265000</v>
      </c>
      <c r="H16" s="31">
        <v>300000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8" s="1" customFormat="1" ht="22.5" x14ac:dyDescent="0.2">
      <c r="A17" s="34" t="s">
        <v>30</v>
      </c>
      <c r="B17" s="29" t="s">
        <v>7</v>
      </c>
      <c r="C17" s="29" t="s">
        <v>14</v>
      </c>
      <c r="D17" s="27" t="s">
        <v>73</v>
      </c>
      <c r="E17" s="29" t="s">
        <v>29</v>
      </c>
      <c r="F17" s="28">
        <v>350000</v>
      </c>
      <c r="G17" s="28">
        <v>620000</v>
      </c>
      <c r="H17" s="28">
        <v>800000</v>
      </c>
    </row>
    <row r="18" spans="1:8" s="1" customFormat="1" x14ac:dyDescent="0.2">
      <c r="A18" s="36" t="s">
        <v>48</v>
      </c>
      <c r="B18" s="25" t="s">
        <v>7</v>
      </c>
      <c r="C18" s="25" t="s">
        <v>14</v>
      </c>
      <c r="D18" s="25" t="s">
        <v>71</v>
      </c>
      <c r="E18" s="38"/>
      <c r="F18" s="63">
        <f>F19+F20+F21</f>
        <v>2500</v>
      </c>
      <c r="G18" s="63">
        <f t="shared" ref="G18:H18" si="7">G19+G20+G21</f>
        <v>7600</v>
      </c>
      <c r="H18" s="63">
        <f t="shared" si="7"/>
        <v>14700</v>
      </c>
    </row>
    <row r="19" spans="1:8" s="1" customFormat="1" x14ac:dyDescent="0.2">
      <c r="A19" s="45" t="s">
        <v>34</v>
      </c>
      <c r="B19" s="27" t="s">
        <v>7</v>
      </c>
      <c r="C19" s="27" t="s">
        <v>14</v>
      </c>
      <c r="D19" s="27" t="s">
        <v>74</v>
      </c>
      <c r="E19" s="27" t="s">
        <v>31</v>
      </c>
      <c r="F19" s="28">
        <v>500</v>
      </c>
      <c r="G19" s="28">
        <v>1000</v>
      </c>
      <c r="H19" s="28">
        <v>1000</v>
      </c>
    </row>
    <row r="20" spans="1:8" s="1" customFormat="1" x14ac:dyDescent="0.2">
      <c r="A20" s="46" t="s">
        <v>35</v>
      </c>
      <c r="B20" s="27" t="s">
        <v>7</v>
      </c>
      <c r="C20" s="27" t="s">
        <v>14</v>
      </c>
      <c r="D20" s="27" t="s">
        <v>74</v>
      </c>
      <c r="E20" s="27" t="s">
        <v>33</v>
      </c>
      <c r="F20" s="28">
        <v>1000</v>
      </c>
      <c r="G20" s="28">
        <v>5000</v>
      </c>
      <c r="H20" s="28">
        <v>12000</v>
      </c>
    </row>
    <row r="21" spans="1:8" s="1" customFormat="1" x14ac:dyDescent="0.2">
      <c r="A21" s="46" t="s">
        <v>63</v>
      </c>
      <c r="B21" s="27" t="s">
        <v>7</v>
      </c>
      <c r="C21" s="27" t="s">
        <v>14</v>
      </c>
      <c r="D21" s="27" t="s">
        <v>74</v>
      </c>
      <c r="E21" s="27" t="s">
        <v>64</v>
      </c>
      <c r="F21" s="28">
        <v>1000</v>
      </c>
      <c r="G21" s="28">
        <v>1600</v>
      </c>
      <c r="H21" s="28">
        <v>1700</v>
      </c>
    </row>
    <row r="22" spans="1:8" x14ac:dyDescent="0.2">
      <c r="A22" s="61" t="s">
        <v>16</v>
      </c>
      <c r="B22" s="66" t="s">
        <v>7</v>
      </c>
      <c r="C22" s="66" t="s">
        <v>23</v>
      </c>
      <c r="D22" s="67"/>
      <c r="E22" s="66"/>
      <c r="F22" s="26">
        <f>F23</f>
        <v>500000</v>
      </c>
      <c r="G22" s="26">
        <f t="shared" ref="G22:H22" si="8">G23</f>
        <v>550000</v>
      </c>
      <c r="H22" s="26">
        <f t="shared" si="8"/>
        <v>650000</v>
      </c>
    </row>
    <row r="23" spans="1:8" x14ac:dyDescent="0.2">
      <c r="A23" s="33" t="s">
        <v>45</v>
      </c>
      <c r="B23" s="30" t="s">
        <v>7</v>
      </c>
      <c r="C23" s="30" t="s">
        <v>23</v>
      </c>
      <c r="D23" s="30" t="s">
        <v>75</v>
      </c>
      <c r="E23" s="30"/>
      <c r="F23" s="31">
        <f>F25</f>
        <v>500000</v>
      </c>
      <c r="G23" s="31">
        <f t="shared" ref="G23:H24" si="9">G24</f>
        <v>550000</v>
      </c>
      <c r="H23" s="31">
        <f t="shared" si="9"/>
        <v>650000</v>
      </c>
    </row>
    <row r="24" spans="1:8" x14ac:dyDescent="0.2">
      <c r="A24" s="44" t="s">
        <v>65</v>
      </c>
      <c r="B24" s="30" t="s">
        <v>7</v>
      </c>
      <c r="C24" s="30" t="s">
        <v>23</v>
      </c>
      <c r="D24" s="30" t="s">
        <v>74</v>
      </c>
      <c r="E24" s="30"/>
      <c r="F24" s="31">
        <f>F25</f>
        <v>500000</v>
      </c>
      <c r="G24" s="31">
        <f t="shared" si="9"/>
        <v>550000</v>
      </c>
      <c r="H24" s="31">
        <f t="shared" si="9"/>
        <v>650000</v>
      </c>
    </row>
    <row r="25" spans="1:8" ht="22.5" x14ac:dyDescent="0.2">
      <c r="A25" s="34" t="s">
        <v>30</v>
      </c>
      <c r="B25" s="30" t="s">
        <v>7</v>
      </c>
      <c r="C25" s="30" t="s">
        <v>23</v>
      </c>
      <c r="D25" s="30" t="s">
        <v>74</v>
      </c>
      <c r="E25" s="30" t="s">
        <v>29</v>
      </c>
      <c r="F25" s="31">
        <v>500000</v>
      </c>
      <c r="G25" s="31">
        <v>550000</v>
      </c>
      <c r="H25" s="31">
        <v>650000</v>
      </c>
    </row>
    <row r="26" spans="1:8" ht="19.5" customHeight="1" x14ac:dyDescent="0.2">
      <c r="A26" s="33" t="s">
        <v>50</v>
      </c>
      <c r="B26" s="64" t="s">
        <v>12</v>
      </c>
      <c r="C26" s="64" t="s">
        <v>8</v>
      </c>
      <c r="D26" s="64"/>
      <c r="E26" s="64"/>
      <c r="F26" s="65">
        <f>F27</f>
        <v>1000000</v>
      </c>
      <c r="G26" s="65">
        <f t="shared" ref="G26:H26" si="10">G27</f>
        <v>500000</v>
      </c>
      <c r="H26" s="65">
        <f t="shared" si="10"/>
        <v>400000</v>
      </c>
    </row>
    <row r="27" spans="1:8" x14ac:dyDescent="0.2">
      <c r="A27" s="48" t="s">
        <v>39</v>
      </c>
      <c r="B27" s="66" t="s">
        <v>12</v>
      </c>
      <c r="C27" s="66" t="s">
        <v>18</v>
      </c>
      <c r="D27" s="67"/>
      <c r="E27" s="66"/>
      <c r="F27" s="26">
        <f>F28</f>
        <v>1000000</v>
      </c>
      <c r="G27" s="26">
        <f t="shared" ref="G27:H28" si="11">G28</f>
        <v>500000</v>
      </c>
      <c r="H27" s="26">
        <f t="shared" si="11"/>
        <v>400000</v>
      </c>
    </row>
    <row r="28" spans="1:8" x14ac:dyDescent="0.2">
      <c r="A28" s="49" t="s">
        <v>49</v>
      </c>
      <c r="B28" s="30" t="s">
        <v>12</v>
      </c>
      <c r="C28" s="30" t="s">
        <v>18</v>
      </c>
      <c r="D28" s="30" t="s">
        <v>71</v>
      </c>
      <c r="E28" s="27"/>
      <c r="F28" s="28">
        <f>F29</f>
        <v>1000000</v>
      </c>
      <c r="G28" s="28">
        <f t="shared" si="11"/>
        <v>500000</v>
      </c>
      <c r="H28" s="28">
        <f t="shared" si="11"/>
        <v>400000</v>
      </c>
    </row>
    <row r="29" spans="1:8" x14ac:dyDescent="0.2">
      <c r="A29" s="49" t="s">
        <v>87</v>
      </c>
      <c r="B29" s="30" t="s">
        <v>12</v>
      </c>
      <c r="C29" s="30" t="s">
        <v>18</v>
      </c>
      <c r="D29" s="30" t="s">
        <v>76</v>
      </c>
      <c r="E29" s="27"/>
      <c r="F29" s="28">
        <f>F31</f>
        <v>1000000</v>
      </c>
      <c r="G29" s="28">
        <f t="shared" ref="G29:H29" si="12">G31</f>
        <v>500000</v>
      </c>
      <c r="H29" s="28">
        <f t="shared" si="12"/>
        <v>400000</v>
      </c>
    </row>
    <row r="30" spans="1:8" ht="19.5" hidden="1" customHeight="1" x14ac:dyDescent="0.2">
      <c r="A30" s="51"/>
      <c r="B30" s="30"/>
      <c r="C30" s="30"/>
      <c r="D30" s="30"/>
      <c r="E30" s="27"/>
      <c r="F30" s="28"/>
      <c r="G30" s="28"/>
      <c r="H30" s="28"/>
    </row>
    <row r="31" spans="1:8" ht="20.25" customHeight="1" x14ac:dyDescent="0.2">
      <c r="A31" s="49" t="s">
        <v>87</v>
      </c>
      <c r="B31" s="30" t="s">
        <v>12</v>
      </c>
      <c r="C31" s="30" t="s">
        <v>18</v>
      </c>
      <c r="D31" s="30" t="s">
        <v>76</v>
      </c>
      <c r="E31" s="27"/>
      <c r="F31" s="28">
        <f>F32</f>
        <v>1000000</v>
      </c>
      <c r="G31" s="28">
        <f t="shared" ref="G31" si="13">G32</f>
        <v>500000</v>
      </c>
      <c r="H31" s="28">
        <v>400000</v>
      </c>
    </row>
    <row r="32" spans="1:8" ht="22.5" x14ac:dyDescent="0.2">
      <c r="A32" s="44" t="s">
        <v>30</v>
      </c>
      <c r="B32" s="30" t="s">
        <v>12</v>
      </c>
      <c r="C32" s="30" t="s">
        <v>18</v>
      </c>
      <c r="D32" s="30" t="s">
        <v>76</v>
      </c>
      <c r="E32" s="27" t="s">
        <v>29</v>
      </c>
      <c r="F32" s="28">
        <v>1000000</v>
      </c>
      <c r="G32" s="28">
        <v>500000</v>
      </c>
      <c r="H32" s="28">
        <v>600000</v>
      </c>
    </row>
    <row r="33" spans="1:8" ht="18" customHeight="1" x14ac:dyDescent="0.2">
      <c r="A33" s="33" t="s">
        <v>17</v>
      </c>
      <c r="B33" s="64" t="s">
        <v>14</v>
      </c>
      <c r="C33" s="64" t="s">
        <v>8</v>
      </c>
      <c r="D33" s="68"/>
      <c r="E33" s="64"/>
      <c r="F33" s="65">
        <f>F36</f>
        <v>2344470.42</v>
      </c>
      <c r="G33" s="65">
        <f>G34+G37</f>
        <v>1961619.64</v>
      </c>
      <c r="H33" s="65">
        <f>H34+H37</f>
        <v>1732109.64</v>
      </c>
    </row>
    <row r="34" spans="1:8" s="1" customFormat="1" ht="17.25" customHeight="1" x14ac:dyDescent="0.2">
      <c r="A34" s="50" t="s">
        <v>26</v>
      </c>
      <c r="B34" s="66" t="s">
        <v>14</v>
      </c>
      <c r="C34" s="66" t="s">
        <v>18</v>
      </c>
      <c r="D34" s="67" t="s">
        <v>71</v>
      </c>
      <c r="E34" s="66"/>
      <c r="F34" s="26">
        <f>F35</f>
        <v>2344470.42</v>
      </c>
      <c r="G34" s="26">
        <f t="shared" ref="G34:H34" si="14">G35</f>
        <v>1361619.64</v>
      </c>
      <c r="H34" s="26">
        <f t="shared" si="14"/>
        <v>1132109.6399999999</v>
      </c>
    </row>
    <row r="35" spans="1:8" s="1" customFormat="1" ht="15.75" customHeight="1" x14ac:dyDescent="0.2">
      <c r="A35" s="71" t="s">
        <v>49</v>
      </c>
      <c r="B35" s="30" t="s">
        <v>14</v>
      </c>
      <c r="C35" s="30" t="s">
        <v>18</v>
      </c>
      <c r="D35" s="30" t="s">
        <v>71</v>
      </c>
      <c r="E35" s="29"/>
      <c r="F35" s="28">
        <f>F36</f>
        <v>2344470.42</v>
      </c>
      <c r="G35" s="28">
        <f>G36</f>
        <v>1361619.64</v>
      </c>
      <c r="H35" s="28">
        <f>H36</f>
        <v>1132109.6399999999</v>
      </c>
    </row>
    <row r="36" spans="1:8" s="1" customFormat="1" ht="25.5" customHeight="1" x14ac:dyDescent="0.2">
      <c r="A36" s="44" t="s">
        <v>51</v>
      </c>
      <c r="B36" s="30" t="s">
        <v>14</v>
      </c>
      <c r="C36" s="30" t="s">
        <v>18</v>
      </c>
      <c r="D36" s="30" t="s">
        <v>77</v>
      </c>
      <c r="E36" s="29" t="s">
        <v>29</v>
      </c>
      <c r="F36" s="28">
        <v>2344470.42</v>
      </c>
      <c r="G36" s="28">
        <v>1361619.64</v>
      </c>
      <c r="H36" s="28">
        <v>1132109.6399999999</v>
      </c>
    </row>
    <row r="37" spans="1:8" s="1" customFormat="1" x14ac:dyDescent="0.2">
      <c r="A37" s="44" t="s">
        <v>43</v>
      </c>
      <c r="B37" s="66" t="s">
        <v>14</v>
      </c>
      <c r="C37" s="66" t="s">
        <v>42</v>
      </c>
      <c r="D37" s="66"/>
      <c r="E37" s="66"/>
      <c r="F37" s="26">
        <f>F39</f>
        <v>600000</v>
      </c>
      <c r="G37" s="26">
        <f t="shared" ref="G37:H37" si="15">G39</f>
        <v>600000</v>
      </c>
      <c r="H37" s="26">
        <f t="shared" si="15"/>
        <v>600000</v>
      </c>
    </row>
    <row r="38" spans="1:8" s="1" customFormat="1" x14ac:dyDescent="0.2">
      <c r="A38" s="51" t="s">
        <v>45</v>
      </c>
      <c r="B38" s="30" t="s">
        <v>14</v>
      </c>
      <c r="C38" s="30" t="s">
        <v>42</v>
      </c>
      <c r="D38" s="30" t="s">
        <v>71</v>
      </c>
      <c r="E38" s="29"/>
      <c r="F38" s="28">
        <f>F39</f>
        <v>600000</v>
      </c>
      <c r="G38" s="28">
        <f t="shared" ref="G38:H38" si="16">G39</f>
        <v>600000</v>
      </c>
      <c r="H38" s="28">
        <f t="shared" si="16"/>
        <v>600000</v>
      </c>
    </row>
    <row r="39" spans="1:8" s="1" customFormat="1" ht="15.75" customHeight="1" x14ac:dyDescent="0.2">
      <c r="A39" s="44" t="s">
        <v>44</v>
      </c>
      <c r="B39" s="30" t="s">
        <v>14</v>
      </c>
      <c r="C39" s="30" t="s">
        <v>42</v>
      </c>
      <c r="D39" s="30" t="s">
        <v>78</v>
      </c>
      <c r="E39" s="29"/>
      <c r="F39" s="28">
        <f>F40</f>
        <v>600000</v>
      </c>
      <c r="G39" s="28">
        <f>G40</f>
        <v>600000</v>
      </c>
      <c r="H39" s="28">
        <f>H40</f>
        <v>600000</v>
      </c>
    </row>
    <row r="40" spans="1:8" s="1" customFormat="1" ht="22.5" x14ac:dyDescent="0.2">
      <c r="A40" s="44" t="s">
        <v>30</v>
      </c>
      <c r="B40" s="30" t="s">
        <v>14</v>
      </c>
      <c r="C40" s="30" t="s">
        <v>42</v>
      </c>
      <c r="D40" s="30" t="s">
        <v>78</v>
      </c>
      <c r="E40" s="29" t="s">
        <v>29</v>
      </c>
      <c r="F40" s="28">
        <v>600000</v>
      </c>
      <c r="G40" s="28">
        <v>600000</v>
      </c>
      <c r="H40" s="28">
        <v>600000</v>
      </c>
    </row>
    <row r="41" spans="1:8" s="1" customFormat="1" hidden="1" x14ac:dyDescent="0.2">
      <c r="A41" s="44" t="s">
        <v>35</v>
      </c>
      <c r="B41" s="30" t="s">
        <v>14</v>
      </c>
      <c r="C41" s="30" t="s">
        <v>42</v>
      </c>
      <c r="D41" s="30" t="s">
        <v>52</v>
      </c>
      <c r="E41" s="29" t="s">
        <v>33</v>
      </c>
      <c r="F41" s="28"/>
      <c r="G41" s="28"/>
      <c r="H41" s="28"/>
    </row>
    <row r="42" spans="1:8" s="2" customFormat="1" ht="16.5" customHeight="1" x14ac:dyDescent="0.2">
      <c r="A42" s="33" t="s">
        <v>22</v>
      </c>
      <c r="B42" s="64" t="s">
        <v>15</v>
      </c>
      <c r="C42" s="64" t="s">
        <v>8</v>
      </c>
      <c r="D42" s="68"/>
      <c r="E42" s="64"/>
      <c r="F42" s="65">
        <f>F43+F49+F53</f>
        <v>10039851</v>
      </c>
      <c r="G42" s="65">
        <f>G43+G49+G53</f>
        <v>10734851</v>
      </c>
      <c r="H42" s="65">
        <f>H43+H49+H53</f>
        <v>11029851</v>
      </c>
    </row>
    <row r="43" spans="1:8" s="2" customFormat="1" x14ac:dyDescent="0.2">
      <c r="A43" s="48" t="s">
        <v>25</v>
      </c>
      <c r="B43" s="66" t="s">
        <v>15</v>
      </c>
      <c r="C43" s="66" t="s">
        <v>7</v>
      </c>
      <c r="D43" s="67"/>
      <c r="E43" s="66"/>
      <c r="F43" s="26">
        <f>F44</f>
        <v>500</v>
      </c>
      <c r="G43" s="26">
        <f t="shared" ref="G43:H43" si="17">G44</f>
        <v>500</v>
      </c>
      <c r="H43" s="26">
        <f t="shared" si="17"/>
        <v>500</v>
      </c>
    </row>
    <row r="44" spans="1:8" s="2" customFormat="1" x14ac:dyDescent="0.2">
      <c r="A44" s="44" t="s">
        <v>55</v>
      </c>
      <c r="B44" s="30" t="s">
        <v>15</v>
      </c>
      <c r="C44" s="30" t="s">
        <v>7</v>
      </c>
      <c r="D44" s="30" t="s">
        <v>79</v>
      </c>
      <c r="E44" s="27"/>
      <c r="F44" s="28">
        <f t="shared" ref="F44:H44" si="18">F45</f>
        <v>500</v>
      </c>
      <c r="G44" s="28">
        <f t="shared" si="18"/>
        <v>500</v>
      </c>
      <c r="H44" s="28">
        <f t="shared" si="18"/>
        <v>500</v>
      </c>
    </row>
    <row r="45" spans="1:8" s="2" customFormat="1" ht="22.5" x14ac:dyDescent="0.2">
      <c r="A45" s="44" t="s">
        <v>30</v>
      </c>
      <c r="B45" s="30" t="s">
        <v>15</v>
      </c>
      <c r="C45" s="30" t="s">
        <v>7</v>
      </c>
      <c r="D45" s="30" t="s">
        <v>79</v>
      </c>
      <c r="E45" s="27" t="s">
        <v>29</v>
      </c>
      <c r="F45" s="28">
        <v>500</v>
      </c>
      <c r="G45" s="28">
        <v>500</v>
      </c>
      <c r="H45" s="28">
        <v>500</v>
      </c>
    </row>
    <row r="46" spans="1:8" s="2" customFormat="1" ht="81" hidden="1" customHeight="1" x14ac:dyDescent="0.2">
      <c r="A46" s="44"/>
      <c r="B46" s="30"/>
      <c r="C46" s="30"/>
      <c r="D46" s="30"/>
      <c r="E46" s="39"/>
      <c r="F46" s="40"/>
      <c r="G46" s="40"/>
      <c r="H46" s="40"/>
    </row>
    <row r="47" spans="1:8" s="2" customFormat="1" ht="36.75" hidden="1" customHeight="1" x14ac:dyDescent="0.2">
      <c r="A47" s="44"/>
      <c r="B47" s="30"/>
      <c r="C47" s="30"/>
      <c r="D47" s="30"/>
      <c r="E47" s="29"/>
      <c r="F47" s="28"/>
      <c r="G47" s="28"/>
      <c r="H47" s="28"/>
    </row>
    <row r="48" spans="1:8" s="2" customFormat="1" ht="35.25" hidden="1" customHeight="1" x14ac:dyDescent="0.2">
      <c r="A48" s="44"/>
      <c r="B48" s="30"/>
      <c r="C48" s="30"/>
      <c r="D48" s="30"/>
      <c r="E48" s="29"/>
      <c r="F48" s="28"/>
      <c r="G48" s="28"/>
      <c r="H48" s="28"/>
    </row>
    <row r="49" spans="1:8" s="2" customFormat="1" ht="13.5" customHeight="1" x14ac:dyDescent="0.2">
      <c r="A49" s="53" t="s">
        <v>40</v>
      </c>
      <c r="B49" s="69" t="s">
        <v>15</v>
      </c>
      <c r="C49" s="69" t="s">
        <v>10</v>
      </c>
      <c r="D49" s="64"/>
      <c r="E49" s="69"/>
      <c r="F49" s="65">
        <v>6129351</v>
      </c>
      <c r="G49" s="65">
        <v>6129351</v>
      </c>
      <c r="H49" s="65">
        <v>6129351</v>
      </c>
    </row>
    <row r="50" spans="1:8" s="2" customFormat="1" x14ac:dyDescent="0.2">
      <c r="A50" s="52" t="s">
        <v>49</v>
      </c>
      <c r="B50" s="30" t="s">
        <v>15</v>
      </c>
      <c r="C50" s="30" t="s">
        <v>10</v>
      </c>
      <c r="D50" s="30" t="str">
        <f>'[1]1'!D91</f>
        <v>99 0 00 00000</v>
      </c>
      <c r="E50" s="29"/>
      <c r="F50" s="28">
        <f>F51</f>
        <v>500000</v>
      </c>
      <c r="G50" s="28">
        <f t="shared" ref="G50:H50" si="19">G51</f>
        <v>500000</v>
      </c>
      <c r="H50" s="28">
        <f t="shared" si="19"/>
        <v>300000</v>
      </c>
    </row>
    <row r="51" spans="1:8" s="2" customFormat="1" ht="29.25" customHeight="1" x14ac:dyDescent="0.2">
      <c r="A51" s="49" t="str">
        <f>'[1]1'!A96</f>
        <v>Модернизация, реконструкция, капитальный ремонт и строительство котельных, систем водоснабжения, включая центральные тепловые пункты</v>
      </c>
      <c r="B51" s="30" t="s">
        <v>15</v>
      </c>
      <c r="C51" s="30" t="s">
        <v>10</v>
      </c>
      <c r="D51" s="30" t="str">
        <f>'[1]1'!D96</f>
        <v>99 0 00 00050</v>
      </c>
      <c r="E51" s="30"/>
      <c r="F51" s="28">
        <f>F52</f>
        <v>500000</v>
      </c>
      <c r="G51" s="28">
        <f t="shared" ref="G51:H51" si="20">G52</f>
        <v>500000</v>
      </c>
      <c r="H51" s="28">
        <f t="shared" si="20"/>
        <v>300000</v>
      </c>
    </row>
    <row r="52" spans="1:8" s="2" customFormat="1" ht="24" customHeight="1" x14ac:dyDescent="0.2">
      <c r="A52" s="44" t="s">
        <v>30</v>
      </c>
      <c r="B52" s="30" t="s">
        <v>15</v>
      </c>
      <c r="C52" s="30" t="s">
        <v>10</v>
      </c>
      <c r="D52" s="30" t="s">
        <v>80</v>
      </c>
      <c r="E52" s="29" t="s">
        <v>29</v>
      </c>
      <c r="F52" s="28">
        <v>500000</v>
      </c>
      <c r="G52" s="28">
        <v>500000</v>
      </c>
      <c r="H52" s="28">
        <v>300000</v>
      </c>
    </row>
    <row r="53" spans="1:8" s="2" customFormat="1" ht="16.5" customHeight="1" x14ac:dyDescent="0.2">
      <c r="A53" s="54" t="s">
        <v>37</v>
      </c>
      <c r="B53" s="69" t="s">
        <v>15</v>
      </c>
      <c r="C53" s="69" t="s">
        <v>12</v>
      </c>
      <c r="D53" s="64"/>
      <c r="E53" s="69"/>
      <c r="F53" s="65">
        <f>F54</f>
        <v>3910000</v>
      </c>
      <c r="G53" s="65">
        <f t="shared" ref="G53:H53" si="21">G54</f>
        <v>4605000</v>
      </c>
      <c r="H53" s="65">
        <f t="shared" si="21"/>
        <v>4900000</v>
      </c>
    </row>
    <row r="54" spans="1:8" s="2" customFormat="1" ht="16.5" customHeight="1" x14ac:dyDescent="0.2">
      <c r="A54" s="52" t="s">
        <v>49</v>
      </c>
      <c r="B54" s="67" t="s">
        <v>15</v>
      </c>
      <c r="C54" s="67" t="s">
        <v>12</v>
      </c>
      <c r="D54" s="67" t="s">
        <v>71</v>
      </c>
      <c r="E54" s="70"/>
      <c r="F54" s="26">
        <f>F55++F60+F62</f>
        <v>3910000</v>
      </c>
      <c r="G54" s="26">
        <f t="shared" ref="G54:H54" si="22">G55++G60+G62</f>
        <v>4605000</v>
      </c>
      <c r="H54" s="26">
        <f t="shared" si="22"/>
        <v>4900000</v>
      </c>
    </row>
    <row r="55" spans="1:8" s="2" customFormat="1" ht="16.5" customHeight="1" x14ac:dyDescent="0.2">
      <c r="A55" s="55" t="s">
        <v>38</v>
      </c>
      <c r="B55" s="30" t="s">
        <v>15</v>
      </c>
      <c r="C55" s="30" t="s">
        <v>12</v>
      </c>
      <c r="D55" s="30" t="s">
        <v>81</v>
      </c>
      <c r="E55" s="29"/>
      <c r="F55" s="28">
        <f>F56+F57</f>
        <v>2640000</v>
      </c>
      <c r="G55" s="28">
        <f t="shared" ref="G55:H55" si="23">G56+G57</f>
        <v>3030000</v>
      </c>
      <c r="H55" s="28">
        <f t="shared" si="23"/>
        <v>3200000</v>
      </c>
    </row>
    <row r="56" spans="1:8" s="2" customFormat="1" ht="22.5" x14ac:dyDescent="0.2">
      <c r="A56" s="56" t="s">
        <v>36</v>
      </c>
      <c r="B56" s="30" t="s">
        <v>15</v>
      </c>
      <c r="C56" s="30" t="s">
        <v>12</v>
      </c>
      <c r="D56" s="30" t="s">
        <v>81</v>
      </c>
      <c r="E56" s="29" t="s">
        <v>29</v>
      </c>
      <c r="F56" s="28">
        <v>120000</v>
      </c>
      <c r="G56" s="28">
        <v>150000</v>
      </c>
      <c r="H56" s="28">
        <v>200000</v>
      </c>
    </row>
    <row r="57" spans="1:8" s="2" customFormat="1" x14ac:dyDescent="0.2">
      <c r="A57" s="44" t="s">
        <v>88</v>
      </c>
      <c r="B57" s="30" t="s">
        <v>15</v>
      </c>
      <c r="C57" s="30" t="s">
        <v>12</v>
      </c>
      <c r="D57" s="30" t="s">
        <v>81</v>
      </c>
      <c r="E57" s="29" t="s">
        <v>89</v>
      </c>
      <c r="F57" s="28">
        <v>2520000</v>
      </c>
      <c r="G57" s="28">
        <v>2880000</v>
      </c>
      <c r="H57" s="28">
        <v>3000000</v>
      </c>
    </row>
    <row r="58" spans="1:8" s="2" customFormat="1" ht="15" customHeight="1" x14ac:dyDescent="0.2">
      <c r="A58" s="56" t="s">
        <v>46</v>
      </c>
      <c r="B58" s="30" t="s">
        <v>15</v>
      </c>
      <c r="C58" s="30" t="s">
        <v>12</v>
      </c>
      <c r="D58" s="30" t="s">
        <v>82</v>
      </c>
      <c r="E58" s="29"/>
      <c r="F58" s="28">
        <f>F59</f>
        <v>100000</v>
      </c>
      <c r="G58" s="28">
        <f>G59</f>
        <v>50000</v>
      </c>
      <c r="H58" s="28">
        <f>H59</f>
        <v>120000</v>
      </c>
    </row>
    <row r="59" spans="1:8" s="2" customFormat="1" ht="22.5" customHeight="1" x14ac:dyDescent="0.2">
      <c r="A59" s="56" t="s">
        <v>36</v>
      </c>
      <c r="B59" s="30" t="s">
        <v>15</v>
      </c>
      <c r="C59" s="30" t="s">
        <v>12</v>
      </c>
      <c r="D59" s="30" t="s">
        <v>82</v>
      </c>
      <c r="E59" s="29" t="s">
        <v>29</v>
      </c>
      <c r="F59" s="28">
        <v>100000</v>
      </c>
      <c r="G59" s="28">
        <v>50000</v>
      </c>
      <c r="H59" s="28">
        <v>120000</v>
      </c>
    </row>
    <row r="60" spans="1:8" s="2" customFormat="1" ht="18" customHeight="1" x14ac:dyDescent="0.2">
      <c r="A60" s="44" t="s">
        <v>56</v>
      </c>
      <c r="B60" s="30" t="s">
        <v>15</v>
      </c>
      <c r="C60" s="30" t="s">
        <v>12</v>
      </c>
      <c r="D60" s="30" t="s">
        <v>83</v>
      </c>
      <c r="E60" s="29"/>
      <c r="F60" s="28">
        <f>F61</f>
        <v>20000</v>
      </c>
      <c r="G60" s="28">
        <f>G61</f>
        <v>25000</v>
      </c>
      <c r="H60" s="28">
        <f>H61</f>
        <v>50000</v>
      </c>
    </row>
    <row r="61" spans="1:8" s="2" customFormat="1" ht="24.75" customHeight="1" x14ac:dyDescent="0.2">
      <c r="A61" s="56" t="s">
        <v>36</v>
      </c>
      <c r="B61" s="30" t="s">
        <v>15</v>
      </c>
      <c r="C61" s="30" t="s">
        <v>12</v>
      </c>
      <c r="D61" s="30" t="s">
        <v>83</v>
      </c>
      <c r="E61" s="29" t="s">
        <v>29</v>
      </c>
      <c r="F61" s="28">
        <v>20000</v>
      </c>
      <c r="G61" s="28">
        <v>25000</v>
      </c>
      <c r="H61" s="28">
        <v>50000</v>
      </c>
    </row>
    <row r="62" spans="1:8" s="2" customFormat="1" ht="15.75" customHeight="1" x14ac:dyDescent="0.2">
      <c r="A62" s="44" t="s">
        <v>57</v>
      </c>
      <c r="B62" s="30" t="s">
        <v>15</v>
      </c>
      <c r="C62" s="30" t="s">
        <v>12</v>
      </c>
      <c r="D62" s="30" t="s">
        <v>84</v>
      </c>
      <c r="E62" s="29"/>
      <c r="F62" s="28">
        <f>F63</f>
        <v>1250000</v>
      </c>
      <c r="G62" s="28">
        <f>G63</f>
        <v>1550000</v>
      </c>
      <c r="H62" s="28">
        <f>H63</f>
        <v>1650000</v>
      </c>
    </row>
    <row r="63" spans="1:8" s="2" customFormat="1" ht="22.5" customHeight="1" x14ac:dyDescent="0.2">
      <c r="A63" s="44" t="s">
        <v>30</v>
      </c>
      <c r="B63" s="30" t="s">
        <v>15</v>
      </c>
      <c r="C63" s="30" t="s">
        <v>12</v>
      </c>
      <c r="D63" s="30" t="s">
        <v>84</v>
      </c>
      <c r="E63" s="29" t="s">
        <v>29</v>
      </c>
      <c r="F63" s="28">
        <v>1250000</v>
      </c>
      <c r="G63" s="28">
        <v>1550000</v>
      </c>
      <c r="H63" s="28">
        <v>1650000</v>
      </c>
    </row>
    <row r="64" spans="1:8" s="2" customFormat="1" ht="19.5" customHeight="1" x14ac:dyDescent="0.2">
      <c r="A64" s="62" t="s">
        <v>68</v>
      </c>
      <c r="B64" s="64" t="s">
        <v>20</v>
      </c>
      <c r="C64" s="64" t="s">
        <v>12</v>
      </c>
      <c r="D64" s="64"/>
      <c r="E64" s="64"/>
      <c r="F64" s="65">
        <f>F65</f>
        <v>273699.36</v>
      </c>
      <c r="G64" s="65">
        <f t="shared" ref="G64:H64" si="24">G65</f>
        <v>273699.36</v>
      </c>
      <c r="H64" s="65">
        <f t="shared" si="24"/>
        <v>273699.36</v>
      </c>
    </row>
    <row r="65" spans="1:8" s="2" customFormat="1" ht="18.75" customHeight="1" x14ac:dyDescent="0.2">
      <c r="A65" s="56" t="s">
        <v>69</v>
      </c>
      <c r="B65" s="30" t="s">
        <v>20</v>
      </c>
      <c r="C65" s="30" t="s">
        <v>12</v>
      </c>
      <c r="D65" s="30" t="s">
        <v>85</v>
      </c>
      <c r="E65" s="29"/>
      <c r="F65" s="28">
        <f>F66</f>
        <v>273699.36</v>
      </c>
      <c r="G65" s="28">
        <f t="shared" ref="G65:H65" si="25">G66</f>
        <v>273699.36</v>
      </c>
      <c r="H65" s="28">
        <f t="shared" si="25"/>
        <v>273699.36</v>
      </c>
    </row>
    <row r="66" spans="1:8" s="2" customFormat="1" ht="26.25" customHeight="1" x14ac:dyDescent="0.2">
      <c r="A66" s="56" t="s">
        <v>66</v>
      </c>
      <c r="B66" s="30" t="s">
        <v>20</v>
      </c>
      <c r="C66" s="30" t="s">
        <v>12</v>
      </c>
      <c r="D66" s="30" t="s">
        <v>85</v>
      </c>
      <c r="E66" s="29" t="s">
        <v>67</v>
      </c>
      <c r="F66" s="28">
        <v>273699.36</v>
      </c>
      <c r="G66" s="28">
        <v>273699.36</v>
      </c>
      <c r="H66" s="28">
        <v>273699.36</v>
      </c>
    </row>
    <row r="67" spans="1:8" s="2" customFormat="1" x14ac:dyDescent="0.2">
      <c r="A67" s="50" t="s">
        <v>19</v>
      </c>
      <c r="B67" s="64" t="s">
        <v>21</v>
      </c>
      <c r="C67" s="64" t="s">
        <v>8</v>
      </c>
      <c r="D67" s="68"/>
      <c r="E67" s="64"/>
      <c r="F67" s="65">
        <f t="shared" ref="F67:H70" si="26">F68</f>
        <v>340000</v>
      </c>
      <c r="G67" s="41">
        <f t="shared" si="26"/>
        <v>400000</v>
      </c>
      <c r="H67" s="41">
        <f t="shared" si="26"/>
        <v>420000</v>
      </c>
    </row>
    <row r="68" spans="1:8" s="2" customFormat="1" x14ac:dyDescent="0.2">
      <c r="A68" s="48" t="s">
        <v>24</v>
      </c>
      <c r="B68" s="47" t="s">
        <v>21</v>
      </c>
      <c r="C68" s="47" t="s">
        <v>10</v>
      </c>
      <c r="D68" s="30"/>
      <c r="E68" s="25"/>
      <c r="F68" s="26">
        <f t="shared" si="26"/>
        <v>340000</v>
      </c>
      <c r="G68" s="26">
        <f t="shared" si="26"/>
        <v>400000</v>
      </c>
      <c r="H68" s="26">
        <f t="shared" si="26"/>
        <v>420000</v>
      </c>
    </row>
    <row r="69" spans="1:8" s="2" customFormat="1" x14ac:dyDescent="0.2">
      <c r="A69" s="51" t="s">
        <v>49</v>
      </c>
      <c r="B69" s="30" t="s">
        <v>21</v>
      </c>
      <c r="C69" s="30" t="s">
        <v>10</v>
      </c>
      <c r="D69" s="30" t="s">
        <v>71</v>
      </c>
      <c r="E69" s="27"/>
      <c r="F69" s="28">
        <f t="shared" si="26"/>
        <v>340000</v>
      </c>
      <c r="G69" s="28">
        <f t="shared" si="26"/>
        <v>400000</v>
      </c>
      <c r="H69" s="28">
        <f t="shared" si="26"/>
        <v>420000</v>
      </c>
    </row>
    <row r="70" spans="1:8" s="2" customFormat="1" x14ac:dyDescent="0.2">
      <c r="A70" s="49" t="s">
        <v>54</v>
      </c>
      <c r="B70" s="30" t="s">
        <v>21</v>
      </c>
      <c r="C70" s="30" t="s">
        <v>10</v>
      </c>
      <c r="D70" s="30" t="s">
        <v>86</v>
      </c>
      <c r="E70" s="27"/>
      <c r="F70" s="28">
        <f>F71</f>
        <v>340000</v>
      </c>
      <c r="G70" s="28">
        <f t="shared" si="26"/>
        <v>400000</v>
      </c>
      <c r="H70" s="28">
        <f t="shared" si="26"/>
        <v>420000</v>
      </c>
    </row>
    <row r="71" spans="1:8" s="2" customFormat="1" ht="22.5" x14ac:dyDescent="0.2">
      <c r="A71" s="44" t="s">
        <v>59</v>
      </c>
      <c r="B71" s="30" t="s">
        <v>21</v>
      </c>
      <c r="C71" s="30" t="s">
        <v>10</v>
      </c>
      <c r="D71" s="30" t="s">
        <v>53</v>
      </c>
      <c r="E71" s="27" t="s">
        <v>29</v>
      </c>
      <c r="F71" s="28">
        <v>340000</v>
      </c>
      <c r="G71" s="28">
        <v>400000</v>
      </c>
      <c r="H71" s="28">
        <v>420000</v>
      </c>
    </row>
    <row r="72" spans="1:8" s="2" customFormat="1" x14ac:dyDescent="0.2">
      <c r="A72" s="57" t="s">
        <v>2</v>
      </c>
      <c r="B72" s="30"/>
      <c r="C72" s="30"/>
      <c r="D72" s="30"/>
      <c r="E72" s="27"/>
      <c r="F72" s="35">
        <f>F6+F26+F33+F42+F64+F67</f>
        <v>27532649.9976</v>
      </c>
      <c r="G72" s="35">
        <f t="shared" ref="G72:H72" si="27">G6+G26+G33+G42+G64+G67</f>
        <v>28593170</v>
      </c>
      <c r="H72" s="35">
        <f t="shared" si="27"/>
        <v>29747060</v>
      </c>
    </row>
    <row r="73" spans="1:8" s="6" customFormat="1" x14ac:dyDescent="0.2">
      <c r="A73" s="58"/>
      <c r="B73" s="59"/>
      <c r="C73" s="59"/>
      <c r="D73" s="59"/>
      <c r="E73" s="21"/>
      <c r="F73" s="22"/>
      <c r="G73" s="22"/>
      <c r="H73" s="22"/>
    </row>
    <row r="74" spans="1:8" s="6" customFormat="1" x14ac:dyDescent="0.2">
      <c r="A74" s="16"/>
      <c r="B74" s="17"/>
      <c r="C74" s="17"/>
      <c r="D74" s="17"/>
      <c r="E74" s="17"/>
      <c r="F74" s="18"/>
      <c r="G74" s="10"/>
    </row>
    <row r="75" spans="1:8" x14ac:dyDescent="0.2">
      <c r="F75" s="11"/>
      <c r="G75" s="10"/>
      <c r="H75" s="14"/>
    </row>
    <row r="76" spans="1:8" s="3" customFormat="1" x14ac:dyDescent="0.2">
      <c r="D76" s="4"/>
      <c r="F76" s="15"/>
      <c r="H76" s="13"/>
    </row>
    <row r="77" spans="1:8" s="3" customFormat="1" x14ac:dyDescent="0.2">
      <c r="F77" s="8"/>
    </row>
    <row r="78" spans="1:8" s="3" customFormat="1" x14ac:dyDescent="0.2">
      <c r="F78" s="9"/>
    </row>
    <row r="79" spans="1:8" s="3" customFormat="1" x14ac:dyDescent="0.2">
      <c r="F79" s="9"/>
    </row>
    <row r="80" spans="1:8" s="3" customFormat="1" x14ac:dyDescent="0.2">
      <c r="F80" s="5"/>
    </row>
    <row r="81" spans="2:6" s="3" customFormat="1" x14ac:dyDescent="0.2">
      <c r="F81" s="8"/>
    </row>
    <row r="82" spans="2:6" s="3" customFormat="1" x14ac:dyDescent="0.2">
      <c r="F82" s="8"/>
    </row>
    <row r="83" spans="2:6" s="3" customFormat="1" ht="14.25" x14ac:dyDescent="0.2">
      <c r="B83" s="7"/>
    </row>
    <row r="84" spans="2:6" s="3" customFormat="1" x14ac:dyDescent="0.2"/>
    <row r="85" spans="2:6" s="3" customFormat="1" x14ac:dyDescent="0.2"/>
    <row r="86" spans="2:6" s="3" customFormat="1" x14ac:dyDescent="0.2"/>
    <row r="87" spans="2:6" s="3" customFormat="1" x14ac:dyDescent="0.2"/>
    <row r="88" spans="2:6" s="3" customFormat="1" x14ac:dyDescent="0.2"/>
    <row r="89" spans="2:6" s="3" customFormat="1" x14ac:dyDescent="0.2"/>
    <row r="90" spans="2:6" s="3" customFormat="1" x14ac:dyDescent="0.2"/>
    <row r="91" spans="2:6" s="3" customFormat="1" x14ac:dyDescent="0.2"/>
    <row r="92" spans="2:6" s="3" customFormat="1" x14ac:dyDescent="0.2"/>
    <row r="93" spans="2:6" s="3" customFormat="1" x14ac:dyDescent="0.2"/>
    <row r="94" spans="2:6" s="3" customFormat="1" x14ac:dyDescent="0.2"/>
    <row r="95" spans="2:6" s="3" customFormat="1" x14ac:dyDescent="0.2"/>
    <row r="96" spans="2: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</sheetData>
  <mergeCells count="9">
    <mergeCell ref="G4:G5"/>
    <mergeCell ref="H4:H5"/>
    <mergeCell ref="B1:F1"/>
    <mergeCell ref="A3:D3"/>
    <mergeCell ref="E3:F3"/>
    <mergeCell ref="A4:A5"/>
    <mergeCell ref="B4:E4"/>
    <mergeCell ref="F4:F5"/>
    <mergeCell ref="A2:H2"/>
  </mergeCells>
  <pageMargins left="0.25" right="0.25" top="0.75" bottom="0.75" header="0.3" footer="0.3"/>
  <pageSetup paperSize="9" scale="79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бюджета га 2025-2027 гг.</vt:lpstr>
      <vt:lpstr>'проект бюджета га 2025-2027 гг.'!Область_печати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Пользователь</cp:lastModifiedBy>
  <cp:lastPrinted>2020-12-04T05:24:29Z</cp:lastPrinted>
  <dcterms:created xsi:type="dcterms:W3CDTF">2007-09-27T04:48:52Z</dcterms:created>
  <dcterms:modified xsi:type="dcterms:W3CDTF">2024-11-22T09:27:09Z</dcterms:modified>
</cp:coreProperties>
</file>